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62" i="1" l="1"/>
  <c r="C60" i="1"/>
  <c r="C56" i="1"/>
  <c r="H31" i="1" l="1"/>
  <c r="H24" i="1"/>
  <c r="H35" i="1"/>
  <c r="H20" i="1"/>
  <c r="H17" i="1"/>
  <c r="H36" i="1"/>
  <c r="H18" i="1"/>
  <c r="H39" i="1"/>
  <c r="H21" i="1"/>
  <c r="H16" i="1"/>
  <c r="H48" i="1" l="1"/>
  <c r="H27" i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<sst xmlns="http://schemas.openxmlformats.org/spreadsheetml/2006/main" count="60" uniqueCount="34">
  <si>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</si>
  <si>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</si>
  <si>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</si>
  <si>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</si>
  <si>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</si>
  <si>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</si>
  <si>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</si>
  <si>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</si>
  <si>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</si>
  <si>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</si>
  <si>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</si>
  <si>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</si>
  <si>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</si>
  <si>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</si>
  <si>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</si>
  <si>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</si>
  <si>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</si>
  <si>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</si>
  <si>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</si>
  <si>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</si>
  <si>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</si>
  <si>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</si>
  <si>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</si>
  <si>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</si>
  <si>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</si>
  <si>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Dana:11.06.2020.</t>
  </si>
  <si>
    <t>Dana 11.06.2020.godine Dom zdravlja Požarevac nije izvršio plaćanje prema dobavljačima:</t>
  </si>
  <si>
    <t>Primljena i neutrošena participacija od 11.06.2020.</t>
  </si>
  <si>
    <t>Medica Linea</t>
  </si>
  <si>
    <t>FarmaLogist</t>
  </si>
  <si>
    <t>Elektroprivreda EPS</t>
  </si>
  <si>
    <t>KPP986</t>
  </si>
  <si>
    <t>KPP062</t>
  </si>
  <si>
    <t>KPP06C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</si>
</sst>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1" zoomScaleNormal="100" workbookViewId="0">
      <selection activeCell="D60" sqref="D60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43993</v>
      </c>
      <c r="H12" s="23">
        <v>2779464.15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43993</v>
      </c>
      <c r="H13" s="3">
        <f>H14+H25-H32-H42</f>
        <v>2774759.4799999986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43993</v>
      </c>
      <c r="H14" s="4">
        <f>H15+H16+H17+H18+H19+H20+H21+H22+H23+H24</f>
        <v>4204706.4499999993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26">
        <f>1047757.33-2500-8673.16+1066750-1028712.39-750-83300+1066750-115029.37+194283.49+80000-1034021.11-5556.89</f>
        <v>1176997.8999999997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f>131671.32+27465.9+30168.6</f>
        <v>189305.82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f>104009.38+540602.3</f>
        <v>644611.68000000005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</f>
        <v>1873489.9399999992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864398.85-3505-804069.37-35029.72+4-1600-19614.27+19562.7+319357-163720.27-20908.61-30744.2</f>
        <v>124131.11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  <c r="L23" s="8"/>
    </row>
    <row r="24" spans="2:13" x14ac:dyDescent="0.25">
      <c r="B24" s="37" t="s">
        <v>27</v>
      </c>
      <c r="C24" s="38"/>
      <c r="D24" s="38"/>
      <c r="E24" s="38"/>
      <c r="F24" s="3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+2550+2350+1400+3950+7900+5850+2200+8100+1900+3700+1700+4350+4100+8400+1750</f>
        <v>196170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43993</v>
      </c>
      <c r="H25" s="4">
        <f>H26+H27+H28+H29+H30+H31</f>
        <v>261348.52000000002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f>159868.39+135083-105001.41+135083-118951.11</f>
        <v>206081.87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27</v>
      </c>
      <c r="C31" s="38"/>
      <c r="D31" s="38"/>
      <c r="E31" s="38"/>
      <c r="F31" s="39"/>
      <c r="G31" s="2"/>
      <c r="H31" s="10">
        <f>2795+5590+18015+3300+5800+2900+2715+2987</f>
        <v>44102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43993</v>
      </c>
      <c r="H32" s="5">
        <f>SUM(H33:H41)</f>
        <v>1691295.49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0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v>0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f>189305.82</f>
        <v>189305.82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f>104009.38+540602.3</f>
        <v>644611.68000000005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835186.76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f>19186.41+429.75+2575.07</f>
        <v>22191.23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0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43993</v>
      </c>
      <c r="H42" s="5">
        <f>SUM(H43:H47)</f>
        <v>0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10">
        <v>0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43993</v>
      </c>
      <c r="H48" s="6">
        <f>4704.74+74831.41+51.32-74882.73+11625+7579.62+5223.56-4667.48-3.59-19757.18</f>
        <v>4704.6700000000201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7"/>
      <c r="H49" s="3">
        <v>0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2779464.1499999985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" t="s">
        <v>28</v>
      </c>
      <c r="C54" s="3">
        <v>104009.38</v>
      </c>
      <c r="D54" s="2" t="s">
        <v>31</v>
      </c>
    </row>
    <row r="55" spans="2:11" x14ac:dyDescent="0.25">
      <c r="B55" s="2" t="s">
        <v>28</v>
      </c>
      <c r="C55" s="3">
        <v>540602.30000000005</v>
      </c>
      <c r="D55" s="2" t="s">
        <v>31</v>
      </c>
    </row>
    <row r="56" spans="2:11" x14ac:dyDescent="0.25">
      <c r="B56" s="53"/>
      <c r="C56" s="7">
        <f>SUM(C54:C55)</f>
        <v>644611.68000000005</v>
      </c>
      <c r="D56" s="2"/>
    </row>
    <row r="57" spans="2:11" x14ac:dyDescent="0.25">
      <c r="B57" s="2" t="s">
        <v>29</v>
      </c>
      <c r="C57" s="3">
        <v>131671.32</v>
      </c>
      <c r="D57" s="2" t="s">
        <v>32</v>
      </c>
    </row>
    <row r="58" spans="2:11" x14ac:dyDescent="0.25">
      <c r="B58" s="2" t="s">
        <v>29</v>
      </c>
      <c r="C58" s="3">
        <v>27465.9</v>
      </c>
      <c r="D58" s="2" t="s">
        <v>32</v>
      </c>
    </row>
    <row r="59" spans="2:11" x14ac:dyDescent="0.25">
      <c r="B59" s="2" t="s">
        <v>29</v>
      </c>
      <c r="C59" s="3">
        <v>30168.6</v>
      </c>
      <c r="D59" s="2" t="s">
        <v>32</v>
      </c>
    </row>
    <row r="60" spans="2:11" x14ac:dyDescent="0.25">
      <c r="B60" s="53"/>
      <c r="C60" s="7">
        <f>SUM(C57:C59)</f>
        <v>189305.82</v>
      </c>
      <c r="D60" s="2"/>
    </row>
    <row r="61" spans="2:11" x14ac:dyDescent="0.25">
      <c r="B61" s="2" t="s">
        <v>30</v>
      </c>
      <c r="C61" s="3">
        <v>835186.76</v>
      </c>
      <c r="D61" s="2" t="s">
        <v>33</v>
      </c>
    </row>
    <row r="62" spans="2:11" x14ac:dyDescent="0.25">
      <c r="B62" s="53"/>
      <c r="C62" s="7">
        <f>SUM(C61)</f>
        <v>835186.76</v>
      </c>
      <c r="D62" s="2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2020-06-15T06:23:07Z</dcterms:modified>
</cp:coreProperties>
</file>